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F34" i="1"/>
  <c r="E34" i="1"/>
  <c r="J32" i="1"/>
  <c r="G32" i="1"/>
  <c r="J31" i="1"/>
  <c r="G31" i="1"/>
  <c r="J30" i="1"/>
  <c r="G30" i="1"/>
  <c r="J28" i="1"/>
  <c r="G28" i="1"/>
  <c r="J27" i="1"/>
  <c r="G27" i="1"/>
  <c r="J26" i="1"/>
  <c r="G26" i="1"/>
  <c r="J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6" i="1"/>
  <c r="G16" i="1"/>
  <c r="J15" i="1"/>
  <c r="G15" i="1"/>
  <c r="J14" i="1"/>
  <c r="G14" i="1"/>
  <c r="J13" i="1"/>
  <c r="G13" i="1"/>
  <c r="J12" i="1"/>
  <c r="G12" i="1"/>
  <c r="G34" i="1" s="1"/>
  <c r="J34" i="1" l="1"/>
</calcChain>
</file>

<file path=xl/comments1.xml><?xml version="1.0" encoding="utf-8"?>
<comments xmlns="http://schemas.openxmlformats.org/spreadsheetml/2006/main">
  <authors>
    <author>DGCG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<sst xmlns="http://schemas.openxmlformats.org/spreadsheetml/2006/main" count="41" uniqueCount="35">
  <si>
    <t>ESTADO ANALÍTICO DE INGRESOS</t>
  </si>
  <si>
    <t>POR FUENTE DE FINANCIAMIENTO Y FUENTE DE FINANCIAMIENTO/RUBRO</t>
  </si>
  <si>
    <t>Del 1 de Enero al 31 de Marzo de 2016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</si>
  <si>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</si>
  <si>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</si>
  <si>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</si>
  <si>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</si>
  <si>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</si>
  <si>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</si>
  <si>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</si>
  <si>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</si>
  <si>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</si>
  <si>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</si>
  <si>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</si>
  <si>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</si>
  <si>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</si>
  <si>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</si>
  <si>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</si>
  <si>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</si>
  <si>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</si>
  <si>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</si>
  <si>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</si>
  <si>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</si>
  <si>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</si>
  <si>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</si>
  <si>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</si>
  <si>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</si>
  <si>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</si>
  <si>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</si>
  <si>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TRANS., ASIGNACIONES, SUBSIDIOS Y</t>
  </si>
  <si>
    <t>TRANS. INTERNAS Y ASIGN A SECTOR PUB.</t>
  </si>
  <si>
    <t>RECURSOS ESTATALES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</si>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</sst>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0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3" fontId="9" fillId="2" borderId="9" xfId="1" applyFont="1" applyFill="1" applyBorder="1" applyAlignment="1">
      <alignment vertical="center" wrapText="1"/>
    </xf>
    <xf numFmtId="0" fontId="2" fillId="0" borderId="9" xfId="0" applyFont="1" applyBorder="1"/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1" xfId="2" applyFont="1" applyFill="1" applyBorder="1" applyAlignment="1">
      <alignment wrapText="1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4" fillId="2" borderId="2" xfId="1" applyFont="1" applyFill="1" applyBorder="1" applyAlignment="1">
      <alignment vertical="center" wrapText="1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top" wrapText="1"/>
    </xf>
    <xf numFmtId="43" fontId="13" fillId="0" borderId="14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37</xdr:row>
      <xdr:rowOff>100262</xdr:rowOff>
    </xdr:from>
    <xdr:to>
      <xdr:col>3</xdr:col>
      <xdr:colOff>3180853</xdr:colOff>
      <xdr:row>42</xdr:row>
      <xdr:rowOff>95248</xdr:rowOff>
    </xdr:to>
    <xdr:sp macro="" textlink="">
      <xdr:nvSpPr>
        <xdr:cNvPr id="2" name="1 CuadroTexto"/>
        <xdr:cNvSpPr txBox="1"/>
      </xdr:nvSpPr>
      <xdr:spPr>
        <a:xfrm>
          <a:off x="1132978" y="9901487"/>
          <a:ext cx="266700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1103396</xdr:colOff>
      <xdr:row>37</xdr:row>
      <xdr:rowOff>88850</xdr:rowOff>
    </xdr:from>
    <xdr:to>
      <xdr:col>8</xdr:col>
      <xdr:colOff>462719</xdr:colOff>
      <xdr:row>42</xdr:row>
      <xdr:rowOff>83836</xdr:rowOff>
    </xdr:to>
    <xdr:sp macro="" textlink="">
      <xdr:nvSpPr>
        <xdr:cNvPr id="3" name="2 CuadroTexto"/>
        <xdr:cNvSpPr txBox="1"/>
      </xdr:nvSpPr>
      <xdr:spPr>
        <a:xfrm>
          <a:off x="6170696" y="9890075"/>
          <a:ext cx="2731173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3"/>
  <sheetViews>
    <sheetView showGridLines="0" tabSelected="1" view="pageLayout" topLeftCell="A16" zoomScale="76" zoomScaleNormal="85" zoomScalePageLayoutView="76" workbookViewId="0">
      <selection activeCell="G16" sqref="G16"/>
    </sheetView>
  </sheetViews>
  <sheetFormatPr baseColWidth="10" defaultRowHeight="12.75" x14ac:dyDescent="0.2"/>
  <cols>
    <col min="1" max="1" width="1.140625" style="1" customWidth="1"/>
    <col min="2" max="3" width="3.7109375" style="22" customWidth="1"/>
    <col min="4" max="4" width="46.42578125" style="22" customWidth="1"/>
    <col min="5" max="9" width="15.7109375" style="22" customWidth="1"/>
    <col min="10" max="10" width="17.28515625" style="22" customWidth="1"/>
    <col min="11" max="11" width="2" style="1" customWidth="1"/>
    <col min="12" max="16384" width="11.42578125" style="22"/>
  </cols>
  <sheetData>
    <row r="1" spans="1:10" ht="18.75" customHeight="1" x14ac:dyDescent="0.2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">
      <c r="B2" s="2"/>
      <c r="C2" s="2"/>
      <c r="D2" s="59" t="s">
        <v>1</v>
      </c>
      <c r="E2" s="59"/>
      <c r="F2" s="59"/>
      <c r="G2" s="59"/>
      <c r="H2" s="59"/>
      <c r="I2" s="59"/>
      <c r="J2" s="59"/>
    </row>
    <row r="3" spans="1:10" ht="15" customHeight="1" x14ac:dyDescent="0.2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60" t="s">
        <v>4</v>
      </c>
      <c r="F5" s="60"/>
      <c r="G5" s="60"/>
      <c r="H5" s="60"/>
      <c r="I5" s="60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3"/>
      <c r="B7" s="3"/>
      <c r="C7" s="3"/>
      <c r="D7" s="3"/>
      <c r="E7" s="9"/>
      <c r="F7" s="9"/>
      <c r="G7" s="9"/>
      <c r="H7" s="9"/>
      <c r="I7" s="9"/>
      <c r="J7" s="9"/>
    </row>
    <row r="8" spans="1:10" ht="12" customHeight="1" x14ac:dyDescent="0.2">
      <c r="A8" s="3"/>
      <c r="B8" s="52" t="s">
        <v>20</v>
      </c>
      <c r="C8" s="52"/>
      <c r="D8" s="52"/>
      <c r="E8" s="58" t="s">
        <v>5</v>
      </c>
      <c r="F8" s="58"/>
      <c r="G8" s="58"/>
      <c r="H8" s="58"/>
      <c r="I8" s="58"/>
      <c r="J8" s="52" t="s">
        <v>6</v>
      </c>
    </row>
    <row r="9" spans="1:10" ht="38.25" customHeight="1" x14ac:dyDescent="0.2">
      <c r="A9" s="3"/>
      <c r="B9" s="52"/>
      <c r="C9" s="52"/>
      <c r="D9" s="52"/>
      <c r="E9" s="10" t="s">
        <v>7</v>
      </c>
      <c r="F9" s="11" t="s">
        <v>8</v>
      </c>
      <c r="G9" s="10" t="s">
        <v>9</v>
      </c>
      <c r="H9" s="10" t="s">
        <v>10</v>
      </c>
      <c r="I9" s="10" t="s">
        <v>11</v>
      </c>
      <c r="J9" s="52"/>
    </row>
    <row r="10" spans="1:10" ht="12" customHeight="1" x14ac:dyDescent="0.2">
      <c r="A10" s="3"/>
      <c r="B10" s="52"/>
      <c r="C10" s="52"/>
      <c r="D10" s="52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2" customHeight="1" x14ac:dyDescent="0.2">
      <c r="A11" s="12"/>
      <c r="B11" s="13"/>
      <c r="C11" s="14"/>
      <c r="D11" s="15"/>
      <c r="E11" s="16"/>
      <c r="F11" s="16"/>
      <c r="G11" s="16"/>
      <c r="H11" s="16"/>
      <c r="I11" s="16"/>
      <c r="J11" s="16"/>
    </row>
    <row r="12" spans="1:10" ht="12" customHeight="1" x14ac:dyDescent="0.2">
      <c r="A12" s="12"/>
      <c r="B12" s="28" t="s">
        <v>21</v>
      </c>
      <c r="C12" s="29"/>
      <c r="D12" s="30"/>
      <c r="E12" s="31">
        <v>362930</v>
      </c>
      <c r="F12" s="18">
        <v>559236.67000000004</v>
      </c>
      <c r="G12" s="32">
        <f>E12+F12</f>
        <v>922166.67</v>
      </c>
      <c r="H12" s="23">
        <v>46298.12</v>
      </c>
      <c r="I12" s="18">
        <v>46298.12</v>
      </c>
      <c r="J12" s="33">
        <f>-(I12-E12)</f>
        <v>316631.88</v>
      </c>
    </row>
    <row r="13" spans="1:10" ht="12" customHeight="1" x14ac:dyDescent="0.2">
      <c r="A13" s="12"/>
      <c r="B13" s="28" t="s">
        <v>22</v>
      </c>
      <c r="C13" s="29"/>
      <c r="D13" s="30"/>
      <c r="E13" s="31">
        <v>362930</v>
      </c>
      <c r="F13" s="34">
        <v>0</v>
      </c>
      <c r="G13" s="32">
        <f t="shared" ref="G13:G32" si="0">E13+F13</f>
        <v>362930</v>
      </c>
      <c r="H13" s="23">
        <v>9250</v>
      </c>
      <c r="I13" s="18">
        <v>9250</v>
      </c>
      <c r="J13" s="33">
        <f>-(I13-E13)</f>
        <v>353680</v>
      </c>
    </row>
    <row r="14" spans="1:10" ht="12" customHeight="1" x14ac:dyDescent="0.2">
      <c r="A14" s="12"/>
      <c r="B14" s="28" t="s">
        <v>23</v>
      </c>
      <c r="C14" s="29"/>
      <c r="D14" s="30"/>
      <c r="E14" s="31">
        <v>362930</v>
      </c>
      <c r="F14" s="34">
        <v>0</v>
      </c>
      <c r="G14" s="32">
        <f t="shared" si="0"/>
        <v>362930</v>
      </c>
      <c r="H14" s="23">
        <v>9250</v>
      </c>
      <c r="I14" s="18">
        <v>9250</v>
      </c>
      <c r="J14" s="33">
        <f t="shared" ref="J14:J25" si="1">-(I14-E14)</f>
        <v>353680</v>
      </c>
    </row>
    <row r="15" spans="1:10" ht="12" customHeight="1" x14ac:dyDescent="0.2">
      <c r="A15" s="12"/>
      <c r="B15" s="28" t="s">
        <v>24</v>
      </c>
      <c r="C15" s="29"/>
      <c r="D15" s="30"/>
      <c r="E15" s="28">
        <v>0</v>
      </c>
      <c r="F15" s="18">
        <v>559236.67000000004</v>
      </c>
      <c r="G15" s="32">
        <f t="shared" si="0"/>
        <v>559236.67000000004</v>
      </c>
      <c r="H15" s="23">
        <v>37048.120000000003</v>
      </c>
      <c r="I15" s="18">
        <v>37048.120000000003</v>
      </c>
      <c r="J15" s="33">
        <f>I15-E15</f>
        <v>37048.120000000003</v>
      </c>
    </row>
    <row r="16" spans="1:10" ht="12" customHeight="1" x14ac:dyDescent="0.2">
      <c r="A16" s="12"/>
      <c r="B16" s="28" t="s">
        <v>25</v>
      </c>
      <c r="C16" s="29"/>
      <c r="D16" s="30"/>
      <c r="E16" s="28">
        <v>0</v>
      </c>
      <c r="F16" s="18">
        <v>559236.67000000004</v>
      </c>
      <c r="G16" s="32">
        <f t="shared" si="0"/>
        <v>559236.67000000004</v>
      </c>
      <c r="H16" s="23">
        <v>37048.120000000003</v>
      </c>
      <c r="I16" s="18">
        <v>37048.120000000003</v>
      </c>
      <c r="J16" s="33">
        <f>I16-E16</f>
        <v>37048.120000000003</v>
      </c>
    </row>
    <row r="17" spans="1:10" ht="12" customHeight="1" x14ac:dyDescent="0.2">
      <c r="A17" s="12"/>
      <c r="B17" s="28"/>
      <c r="C17" s="35"/>
      <c r="D17" s="36"/>
      <c r="E17" s="37"/>
      <c r="F17" s="21"/>
      <c r="G17" s="32"/>
      <c r="H17" s="23"/>
      <c r="I17" s="18"/>
      <c r="J17" s="33">
        <f>(I17-E17)</f>
        <v>0</v>
      </c>
    </row>
    <row r="18" spans="1:10" ht="12" customHeight="1" x14ac:dyDescent="0.2">
      <c r="A18" s="12"/>
      <c r="B18" s="28" t="s">
        <v>26</v>
      </c>
      <c r="C18" s="35"/>
      <c r="D18" s="36"/>
      <c r="E18" s="37">
        <v>0</v>
      </c>
      <c r="F18" s="18">
        <v>37594179.880000003</v>
      </c>
      <c r="G18" s="32">
        <f t="shared" si="0"/>
        <v>37594179.880000003</v>
      </c>
      <c r="H18" s="23">
        <v>5342191.84</v>
      </c>
      <c r="I18" s="18">
        <v>5342191.84</v>
      </c>
      <c r="J18" s="33">
        <f t="shared" ref="J18:J22" si="2">(I18-E18)</f>
        <v>5342191.84</v>
      </c>
    </row>
    <row r="19" spans="1:10" ht="12" customHeight="1" x14ac:dyDescent="0.2">
      <c r="A19" s="12"/>
      <c r="B19" s="28" t="s">
        <v>24</v>
      </c>
      <c r="C19" s="35"/>
      <c r="D19" s="36"/>
      <c r="E19" s="37">
        <v>0</v>
      </c>
      <c r="F19" s="18">
        <v>2298062.84</v>
      </c>
      <c r="G19" s="32">
        <f t="shared" si="0"/>
        <v>2298062.84</v>
      </c>
      <c r="H19" s="23">
        <v>2298062.84</v>
      </c>
      <c r="I19" s="18">
        <v>2298062.84</v>
      </c>
      <c r="J19" s="33">
        <f t="shared" si="2"/>
        <v>2298062.84</v>
      </c>
    </row>
    <row r="20" spans="1:10" ht="12" customHeight="1" x14ac:dyDescent="0.2">
      <c r="A20" s="12"/>
      <c r="B20" s="28" t="s">
        <v>25</v>
      </c>
      <c r="C20" s="35"/>
      <c r="D20" s="36"/>
      <c r="E20" s="37">
        <v>0</v>
      </c>
      <c r="F20" s="18">
        <v>2298062.84</v>
      </c>
      <c r="G20" s="32">
        <f t="shared" si="0"/>
        <v>2298062.84</v>
      </c>
      <c r="H20" s="23">
        <v>2298062.84</v>
      </c>
      <c r="I20" s="18">
        <v>2298062.84</v>
      </c>
      <c r="J20" s="33">
        <f t="shared" si="2"/>
        <v>2298062.84</v>
      </c>
    </row>
    <row r="21" spans="1:10" ht="12" customHeight="1" x14ac:dyDescent="0.2">
      <c r="A21" s="12"/>
      <c r="B21" s="28" t="s">
        <v>27</v>
      </c>
      <c r="C21" s="5"/>
      <c r="D21" s="36"/>
      <c r="E21" s="37">
        <v>0</v>
      </c>
      <c r="F21" s="18">
        <v>11173827</v>
      </c>
      <c r="G21" s="32">
        <f t="shared" si="0"/>
        <v>11173827</v>
      </c>
      <c r="H21" s="23">
        <v>3044129</v>
      </c>
      <c r="I21" s="18">
        <v>3044129</v>
      </c>
      <c r="J21" s="33">
        <f t="shared" si="2"/>
        <v>3044129</v>
      </c>
    </row>
    <row r="22" spans="1:10" ht="12" customHeight="1" x14ac:dyDescent="0.2">
      <c r="A22" s="12"/>
      <c r="B22" s="28" t="s">
        <v>28</v>
      </c>
      <c r="C22" s="5"/>
      <c r="D22" s="36"/>
      <c r="E22" s="37">
        <v>0</v>
      </c>
      <c r="F22" s="18">
        <v>11173827</v>
      </c>
      <c r="G22" s="32">
        <f t="shared" si="0"/>
        <v>11173827</v>
      </c>
      <c r="H22" s="23">
        <v>3044129</v>
      </c>
      <c r="I22" s="18">
        <v>3044129</v>
      </c>
      <c r="J22" s="33">
        <f t="shared" si="2"/>
        <v>3044129</v>
      </c>
    </row>
    <row r="23" spans="1:10" ht="12" customHeight="1" x14ac:dyDescent="0.2">
      <c r="A23" s="12"/>
      <c r="B23" s="28" t="s">
        <v>29</v>
      </c>
      <c r="C23" s="35"/>
      <c r="D23" s="36"/>
      <c r="E23" s="37">
        <v>0</v>
      </c>
      <c r="F23" s="18">
        <v>24122290.039999999</v>
      </c>
      <c r="G23" s="32">
        <f t="shared" si="0"/>
        <v>24122290.039999999</v>
      </c>
      <c r="H23" s="22">
        <v>0</v>
      </c>
      <c r="I23" s="34">
        <v>0</v>
      </c>
      <c r="J23" s="33">
        <f t="shared" si="1"/>
        <v>0</v>
      </c>
    </row>
    <row r="24" spans="1:10" ht="12" customHeight="1" x14ac:dyDescent="0.2">
      <c r="A24" s="12"/>
      <c r="B24" s="28" t="s">
        <v>30</v>
      </c>
      <c r="C24" s="5"/>
      <c r="D24" s="36"/>
      <c r="E24" s="37">
        <v>0</v>
      </c>
      <c r="F24" s="18">
        <v>24122290.039999999</v>
      </c>
      <c r="G24" s="32">
        <f t="shared" si="0"/>
        <v>24122290.039999999</v>
      </c>
      <c r="H24" s="22">
        <v>0</v>
      </c>
      <c r="I24" s="34">
        <v>0</v>
      </c>
      <c r="J24" s="33">
        <f t="shared" si="1"/>
        <v>0</v>
      </c>
    </row>
    <row r="25" spans="1:10" ht="12" customHeight="1" x14ac:dyDescent="0.2">
      <c r="A25" s="12"/>
      <c r="B25" s="28"/>
      <c r="C25" s="5"/>
      <c r="D25" s="35"/>
      <c r="E25" s="38"/>
      <c r="F25" s="21"/>
      <c r="G25" s="32"/>
      <c r="H25" s="39"/>
      <c r="I25" s="38"/>
      <c r="J25" s="33">
        <f t="shared" si="1"/>
        <v>0</v>
      </c>
    </row>
    <row r="26" spans="1:10" ht="12" customHeight="1" x14ac:dyDescent="0.2">
      <c r="A26" s="12"/>
      <c r="B26" s="28" t="s">
        <v>31</v>
      </c>
      <c r="E26" s="18">
        <v>13232166.289999999</v>
      </c>
      <c r="F26" s="23">
        <v>24371686.09</v>
      </c>
      <c r="G26" s="18">
        <f t="shared" si="0"/>
        <v>37603852.379999995</v>
      </c>
      <c r="H26" s="18">
        <v>10264390.689999999</v>
      </c>
      <c r="I26" s="18">
        <v>10264390.689999999</v>
      </c>
      <c r="J26" s="33">
        <f>(-I26+E26)</f>
        <v>2967775.5999999996</v>
      </c>
    </row>
    <row r="27" spans="1:10" ht="12" customHeight="1" x14ac:dyDescent="0.2">
      <c r="A27" s="12"/>
      <c r="B27" s="28" t="s">
        <v>29</v>
      </c>
      <c r="E27" s="18">
        <v>13232166.289999999</v>
      </c>
      <c r="F27" s="23">
        <v>24371686.09</v>
      </c>
      <c r="G27" s="18">
        <f t="shared" si="0"/>
        <v>37603852.379999995</v>
      </c>
      <c r="H27" s="18">
        <v>10264390.689999999</v>
      </c>
      <c r="I27" s="18">
        <v>10264390.689999999</v>
      </c>
      <c r="J27" s="33">
        <f t="shared" ref="J27:J28" si="3">(-I27+E27)</f>
        <v>2967775.5999999996</v>
      </c>
    </row>
    <row r="28" spans="1:10" ht="12" customHeight="1" x14ac:dyDescent="0.2">
      <c r="A28" s="12"/>
      <c r="B28" s="28" t="s">
        <v>30</v>
      </c>
      <c r="E28" s="18">
        <v>13232166.289999999</v>
      </c>
      <c r="F28" s="23">
        <v>24371686.09</v>
      </c>
      <c r="G28" s="18">
        <f t="shared" si="0"/>
        <v>37603852.379999995</v>
      </c>
      <c r="H28" s="18">
        <v>10264390.689999999</v>
      </c>
      <c r="I28" s="18">
        <v>10264390.689999999</v>
      </c>
      <c r="J28" s="33">
        <f t="shared" si="3"/>
        <v>2967775.5999999996</v>
      </c>
    </row>
    <row r="29" spans="1:10" ht="12" customHeight="1" x14ac:dyDescent="0.2">
      <c r="A29" s="12"/>
      <c r="B29" s="40"/>
      <c r="C29" s="41"/>
      <c r="D29" s="41"/>
      <c r="E29" s="21"/>
      <c r="F29" s="20"/>
      <c r="G29" s="18"/>
      <c r="H29" s="21"/>
      <c r="I29" s="21"/>
      <c r="J29" s="33"/>
    </row>
    <row r="30" spans="1:10" ht="12" customHeight="1" x14ac:dyDescent="0.2">
      <c r="A30" s="12"/>
      <c r="B30" s="28" t="s">
        <v>32</v>
      </c>
      <c r="C30" s="41"/>
      <c r="D30" s="41"/>
      <c r="E30" s="21">
        <v>0</v>
      </c>
      <c r="F30" s="31">
        <v>306948.53999999998</v>
      </c>
      <c r="G30" s="18">
        <f t="shared" si="0"/>
        <v>306948.53999999998</v>
      </c>
      <c r="H30" s="23">
        <v>159293.54</v>
      </c>
      <c r="I30" s="18">
        <v>159293.54</v>
      </c>
      <c r="J30" s="33">
        <f>-(-I30+E30)</f>
        <v>159293.54</v>
      </c>
    </row>
    <row r="31" spans="1:10" ht="12" customHeight="1" x14ac:dyDescent="0.2">
      <c r="A31" s="12"/>
      <c r="B31" s="28" t="s">
        <v>24</v>
      </c>
      <c r="C31" s="5"/>
      <c r="D31" s="35"/>
      <c r="E31" s="21">
        <v>0</v>
      </c>
      <c r="F31" s="31">
        <v>306948.53999999998</v>
      </c>
      <c r="G31" s="18">
        <f t="shared" si="0"/>
        <v>306948.53999999998</v>
      </c>
      <c r="H31" s="23">
        <v>159293.54</v>
      </c>
      <c r="I31" s="18">
        <v>159293.54</v>
      </c>
      <c r="J31" s="33">
        <f t="shared" ref="J31:J32" si="4">-(-I31+E31)</f>
        <v>159293.54</v>
      </c>
    </row>
    <row r="32" spans="1:10" ht="12" customHeight="1" x14ac:dyDescent="0.2">
      <c r="A32" s="12"/>
      <c r="B32" s="28" t="s">
        <v>25</v>
      </c>
      <c r="C32" s="29"/>
      <c r="D32" s="35"/>
      <c r="E32" s="21">
        <v>0</v>
      </c>
      <c r="F32" s="31">
        <v>306948.53999999998</v>
      </c>
      <c r="G32" s="18">
        <f t="shared" si="0"/>
        <v>306948.53999999998</v>
      </c>
      <c r="H32" s="23">
        <v>159293.54</v>
      </c>
      <c r="I32" s="18">
        <v>159293.54</v>
      </c>
      <c r="J32" s="33">
        <f t="shared" si="4"/>
        <v>159293.54</v>
      </c>
    </row>
    <row r="33" spans="1:11" ht="12" customHeight="1" x14ac:dyDescent="0.2">
      <c r="A33" s="12"/>
      <c r="B33" s="24"/>
      <c r="C33" s="25"/>
      <c r="D33" s="42"/>
      <c r="E33" s="26"/>
      <c r="F33" s="26"/>
      <c r="G33" s="26"/>
      <c r="H33" s="26"/>
      <c r="I33" s="26"/>
      <c r="J33" s="26"/>
    </row>
    <row r="34" spans="1:11" ht="12" customHeight="1" x14ac:dyDescent="0.2">
      <c r="A34" s="3"/>
      <c r="B34" s="43"/>
      <c r="C34" s="44"/>
      <c r="D34" s="45" t="s">
        <v>18</v>
      </c>
      <c r="E34" s="27">
        <f>E12+E18+E26+E30</f>
        <v>13595096.289999999</v>
      </c>
      <c r="F34" s="27">
        <f>F12+F18+F26+F30</f>
        <v>62832051.18</v>
      </c>
      <c r="G34" s="27">
        <f>G12+G18+G26+G30</f>
        <v>76427147.470000014</v>
      </c>
      <c r="H34" s="27">
        <f>H12+H18+H26+H30</f>
        <v>15812174.189999998</v>
      </c>
      <c r="I34" s="27">
        <f>I12+I18+I26+I30</f>
        <v>15812174.189999998</v>
      </c>
      <c r="J34" s="17">
        <f>-(-I34+E34)</f>
        <v>2217077.8999999985</v>
      </c>
    </row>
    <row r="35" spans="1:11" x14ac:dyDescent="0.2">
      <c r="A35" s="12"/>
      <c r="B35" s="46" t="s">
        <v>33</v>
      </c>
      <c r="C35" s="47"/>
      <c r="D35" s="47"/>
      <c r="E35" s="47"/>
      <c r="F35" s="48"/>
      <c r="G35" s="48"/>
      <c r="H35" s="53" t="s">
        <v>19</v>
      </c>
      <c r="I35" s="54"/>
      <c r="J35" s="49">
        <v>0</v>
      </c>
    </row>
    <row r="36" spans="1:11" x14ac:dyDescent="0.2">
      <c r="A36" s="12"/>
      <c r="B36" s="55"/>
      <c r="C36" s="55"/>
      <c r="D36" s="55"/>
      <c r="E36" s="55"/>
      <c r="F36" s="55"/>
      <c r="G36" s="55"/>
      <c r="H36" s="55"/>
      <c r="I36" s="55"/>
      <c r="J36" s="55"/>
    </row>
    <row r="37" spans="1:11" x14ac:dyDescent="0.2">
      <c r="B37" s="46" t="s">
        <v>34</v>
      </c>
      <c r="C37" s="46"/>
      <c r="D37" s="46"/>
      <c r="E37" s="46"/>
      <c r="F37" s="46"/>
      <c r="G37" s="46"/>
      <c r="H37" s="46"/>
      <c r="I37" s="46"/>
      <c r="J37" s="46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">
      <c r="C40" s="19"/>
      <c r="D40" s="19"/>
      <c r="E40" s="19"/>
      <c r="F40" s="19"/>
      <c r="G40" s="19"/>
      <c r="H40" s="19"/>
      <c r="I40" s="19"/>
      <c r="J40" s="19"/>
      <c r="K40" s="5"/>
    </row>
    <row r="41" spans="1:11" x14ac:dyDescent="0.2">
      <c r="C41" s="19"/>
      <c r="D41" s="19"/>
      <c r="E41" s="19"/>
      <c r="F41" s="19"/>
      <c r="G41" s="19"/>
      <c r="H41" s="19"/>
      <c r="I41" s="19"/>
      <c r="J41" s="19"/>
      <c r="K41" s="5"/>
    </row>
    <row r="42" spans="1:11" x14ac:dyDescent="0.2">
      <c r="C42" s="19"/>
      <c r="D42" s="56"/>
      <c r="E42" s="56"/>
      <c r="F42" s="50"/>
      <c r="G42" s="50"/>
      <c r="H42" s="56"/>
      <c r="I42" s="56"/>
      <c r="J42" s="56"/>
      <c r="K42" s="56"/>
    </row>
    <row r="43" spans="1:11" ht="12" customHeight="1" x14ac:dyDescent="0.2">
      <c r="C43" s="19"/>
      <c r="D43" s="57"/>
      <c r="E43" s="57"/>
      <c r="F43" s="51"/>
      <c r="G43" s="51"/>
      <c r="H43" s="57"/>
      <c r="I43" s="57"/>
      <c r="J43" s="57"/>
      <c r="K43" s="57"/>
    </row>
  </sheetData>
  <mergeCells count="13">
    <mergeCell ref="B1:J1"/>
    <mergeCell ref="D2:J2"/>
    <mergeCell ref="B3:J3"/>
    <mergeCell ref="E5:I5"/>
    <mergeCell ref="D43:E43"/>
    <mergeCell ref="H43:K43"/>
    <mergeCell ref="B8:D10"/>
    <mergeCell ref="E8:I8"/>
    <mergeCell ref="J8:J9"/>
    <mergeCell ref="H35:I35"/>
    <mergeCell ref="B36:J36"/>
    <mergeCell ref="D42:E42"/>
    <mergeCell ref="H42:K42"/>
  </mergeCells>
  <pageMargins left="1.57" right="0.7" top="0.37" bottom="0.75" header="0.3" footer="0.3"/>
  <pageSetup scale="65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2018-04-19T20:40:57Z</dcterms:created>
  <dcterms:modified xsi:type="dcterms:W3CDTF">2018-04-19T20:52:00Z</dcterms:modified>
</cp:coreProperties>
</file>